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BoxDrive\Box\組織_健康保険組合\健保運営\09_届出書式\"/>
    </mc:Choice>
  </mc:AlternateContent>
  <xr:revisionPtr revIDLastSave="0" documentId="13_ncr:1_{CB71D93E-6A7F-496B-B2E2-B2E227D9F97A}" xr6:coauthVersionLast="47" xr6:coauthVersionMax="47" xr10:uidLastSave="{00000000-0000-0000-0000-000000000000}"/>
  <bookViews>
    <workbookView xWindow="-120" yWindow="-16320" windowWidth="29040" windowHeight="15720" xr2:uid="{EFC30B95-4FE9-4760-944E-96914960AFDB}"/>
  </bookViews>
  <sheets>
    <sheet name="確認ツール" sheetId="1" r:id="rId1"/>
  </sheets>
  <definedNames>
    <definedName name="_xlnm.Print_Area" localSheetId="0">確認ツール!$A$1:$H$24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6" i="1" l="1"/>
  <c r="C15" i="1"/>
  <c r="C14" i="1"/>
  <c r="C13" i="1"/>
  <c r="C11" i="1"/>
  <c r="C10" i="1"/>
  <c r="C9" i="1"/>
  <c r="C12" i="1" l="1"/>
  <c r="C17" i="1" l="1"/>
  <c r="C18" i="1" s="1"/>
</calcChain>
</file>

<file path=xl/sharedStrings.xml><?xml version="1.0" encoding="utf-8"?>
<sst xmlns="http://schemas.openxmlformats.org/spreadsheetml/2006/main" count="25" uniqueCount="25">
  <si>
    <t>分娩予定日</t>
  </si>
  <si>
    <t>実際の分娩日</t>
  </si>
  <si>
    <t>出生時（単胎・多胎）</t>
  </si>
  <si>
    <t>単胎</t>
  </si>
  <si>
    <t>判定</t>
  </si>
  <si>
    <t>産前期間の基準日</t>
  </si>
  <si>
    <t>産前日数</t>
  </si>
  <si>
    <t>支給対象開始日</t>
  </si>
  <si>
    <t>出産日（産前期間に含む）</t>
  </si>
  <si>
    <t>産後開始日</t>
  </si>
  <si>
    <t>支給対象終了日</t>
  </si>
  <si>
    <t>予定日超過加算日数</t>
  </si>
  <si>
    <t>支給対象日数（暦日）</t>
  </si>
  <si>
    <t>支給期間（表示用）</t>
  </si>
  <si>
    <t>入力してください↓</t>
    <rPh sb="0" eb="2">
      <t>ニュウリョク</t>
    </rPh>
    <phoneticPr fontId="1"/>
  </si>
  <si>
    <t>医師・助産師の証明等に基づく予定日</t>
  </si>
  <si>
    <t>実際に出産した日</t>
  </si>
  <si>
    <t>フルダウンで選択</t>
    <rPh sb="6" eb="8">
      <t>センタク</t>
    </rPh>
    <phoneticPr fontId="1"/>
  </si>
  <si>
    <t>出産手当金 産前産後期間確認ツール</t>
    <rPh sb="6" eb="8">
      <t>サンゼン</t>
    </rPh>
    <rPh sb="8" eb="10">
      <t>サンゴ</t>
    </rPh>
    <rPh sb="10" eb="12">
      <t>キカン</t>
    </rPh>
    <rPh sb="12" eb="14">
      <t>カクニン</t>
    </rPh>
    <phoneticPr fontId="1"/>
  </si>
  <si>
    <t>分娩予定日・分娩日・単胎/多胎を入力すると、支給対象期間（暦日）を自動計算します</t>
    <phoneticPr fontId="1"/>
  </si>
  <si>
    <t>出産のため仕事を休み､給料がもらえないときには､その間の生活保障の意味で分娩の日以前42日(多胎の場合は98日)</t>
  </si>
  <si>
    <t>分娩の日以後56日間の期間内で､報酬のなかった日1日につき標準報酬日額の3分の2相当額が支給されます</t>
    <phoneticPr fontId="1"/>
  </si>
  <si>
    <t>分娩の日が分娩予定日より遅れた場合は､その遅れた期間も仕事を休み､給料がもらえなかったのであれば支給されます</t>
    <phoneticPr fontId="1"/>
  </si>
  <si>
    <t>退職の際に出産手当金を受けていた人は残りの期間､出産手当金が支給されます</t>
    <phoneticPr fontId="1"/>
  </si>
  <si>
    <t>事業主証明欄「産前産後対象期間」に記入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</si>
</sst>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&quot;日&quot;"/>
  </numFmts>
  <fonts count="12" x14ac:knownFonts="1">
    <font>
      <sz val="10"/>
      <color theme="1"/>
      <name val="MS UI Gothic"/>
      <family val="2"/>
      <charset val="128"/>
    </font>
    <font>
      <sz val="6"/>
      <name val="MS UI Gothic"/>
      <family val="2"/>
      <charset val="128"/>
    </font>
    <font>
      <sz val="10"/>
      <color theme="1"/>
      <name val="MS UI Gothic"/>
      <family val="3"/>
      <charset val="128"/>
    </font>
    <font>
      <sz val="11"/>
      <color rgb="FF444444"/>
      <name val="MS UI Gothic"/>
      <family val="3"/>
      <charset val="128"/>
    </font>
    <font>
      <sz val="16"/>
      <color rgb="FFFFFFFF"/>
      <name val="MS UI Gothic"/>
      <family val="3"/>
      <charset val="128"/>
    </font>
    <font>
      <sz val="11"/>
      <color rgb="FFFFFFFF"/>
      <name val="MS UI Gothic"/>
      <family val="3"/>
      <charset val="128"/>
    </font>
    <font>
      <sz val="10"/>
      <color rgb="FFFF0000"/>
      <name val="MS UI Gothic"/>
      <family val="3"/>
      <charset val="128"/>
    </font>
    <font>
      <sz val="12"/>
      <name val="MS UI Gothic"/>
      <family val="3"/>
      <charset val="128"/>
    </font>
    <font>
      <b/>
      <sz val="12"/>
      <color rgb="FF0000FF"/>
      <name val="MS UI Gothic"/>
      <family val="3"/>
      <charset val="128"/>
    </font>
    <font>
      <sz val="12"/>
      <color theme="1"/>
      <name val="MS UI Gothic"/>
      <family val="3"/>
      <charset val="128"/>
    </font>
    <font>
      <sz val="12"/>
      <color rgb="FF000000"/>
      <name val="MS UI Gothic"/>
      <family val="3"/>
      <charset val="128"/>
    </font>
    <font>
      <b/>
      <sz val="12"/>
      <color rgb="FFFF0000"/>
      <name val="MS UI Gothic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rgb="FF1F4E78"/>
      </patternFill>
    </fill>
    <fill>
      <patternFill patternType="solid">
        <fgColor rgb="FFE7E6E6"/>
      </patternFill>
    </fill>
    <fill>
      <patternFill patternType="solid">
        <fgColor rgb="FFD9EAF7"/>
      </patternFill>
    </fill>
    <fill>
      <patternFill patternType="solid">
        <fgColor rgb="FFFFFFFF"/>
      </patternFill>
    </fill>
    <fill>
      <patternFill patternType="solid">
        <fgColor rgb="FFE2F0D9"/>
      </patternFill>
    </fill>
  </fills>
  <borders count="3">
    <border>
      <left/>
      <right/>
      <top/>
      <bottom/>
      <diagonal/>
    </border>
    <border>
      <left/>
      <right/>
      <top/>
      <bottom style="thin">
        <color rgb="FFBFBFB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14" fontId="8" fillId="4" borderId="2" xfId="0" applyNumberFormat="1" applyFont="1" applyFill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11" fillId="6" borderId="2" xfId="0" applyFont="1" applyFill="1" applyBorder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9" fillId="0" borderId="0" xfId="0" applyFont="1">
      <alignment vertical="center"/>
    </xf>
    <xf numFmtId="0" fontId="9" fillId="0" borderId="1" xfId="0" applyFont="1" applyBorder="1">
      <alignment vertical="center"/>
    </xf>
    <xf numFmtId="0" fontId="7" fillId="3" borderId="1" xfId="0" applyFont="1" applyFill="1" applyBorder="1">
      <alignment vertical="center"/>
    </xf>
    <xf numFmtId="0" fontId="10" fillId="5" borderId="1" xfId="0" applyFont="1" applyFill="1" applyBorder="1">
      <alignment vertical="center"/>
    </xf>
    <xf numFmtId="14" fontId="10" fillId="5" borderId="1" xfId="0" applyNumberFormat="1" applyFont="1" applyFill="1" applyBorder="1">
      <alignment vertical="center"/>
    </xf>
    <xf numFmtId="176" fontId="10" fillId="5" borderId="1" xfId="0" applyNumberFormat="1" applyFont="1" applyFill="1" applyBorder="1">
      <alignment vertical="center"/>
    </xf>
    <xf numFmtId="14" fontId="10" fillId="6" borderId="1" xfId="0" applyNumberFormat="1" applyFont="1" applyFill="1" applyBorder="1">
      <alignment vertical="center"/>
    </xf>
    <xf numFmtId="0" fontId="7" fillId="3" borderId="0" xfId="0" applyFont="1" applyFill="1">
      <alignment vertical="center"/>
    </xf>
    <xf numFmtId="176" fontId="10" fillId="6" borderId="0" xfId="0" applyNumberFormat="1" applyFont="1" applyFill="1">
      <alignment vertical="center"/>
    </xf>
    <xf numFmtId="0" fontId="4" fillId="2" borderId="0" xfId="0" applyFont="1" applyFill="1" applyAlignment="1">
      <alignment horizontal="center" vertical="center"/>
    </xf>
    <xf numFmtId="0" fontId="2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2CC926-063D-4AB9-86A3-8F8C5A8DAD14}">
  <dimension ref="A1:G23"/>
  <sheetViews>
    <sheetView showGridLines="0" tabSelected="1" workbookViewId="0">
      <selection activeCell="J33" sqref="J33"/>
    </sheetView>
  </sheetViews>
  <sheetFormatPr defaultColWidth="8.88671875" defaultRowHeight="12" x14ac:dyDescent="0.15"/>
  <cols>
    <col min="1" max="1" width="3.6640625" style="5" customWidth="1"/>
    <col min="2" max="2" width="24.5546875" style="5" customWidth="1"/>
    <col min="3" max="3" width="37.6640625" style="5" bestFit="1" customWidth="1"/>
    <col min="4" max="16384" width="8.88671875" style="5"/>
  </cols>
  <sheetData>
    <row r="1" spans="2:7" ht="19.2" x14ac:dyDescent="0.15">
      <c r="B1" s="18" t="s">
        <v>18</v>
      </c>
      <c r="C1" s="19"/>
      <c r="D1" s="19"/>
      <c r="E1" s="19"/>
      <c r="F1" s="19"/>
      <c r="G1" s="19"/>
    </row>
    <row r="2" spans="2:7" ht="13.2" x14ac:dyDescent="0.15">
      <c r="B2" s="6" t="s">
        <v>19</v>
      </c>
    </row>
    <row r="4" spans="2:7" ht="13.2" x14ac:dyDescent="0.15">
      <c r="B4" s="7"/>
      <c r="C4" s="8" t="s">
        <v>14</v>
      </c>
    </row>
    <row r="5" spans="2:7" ht="19.95" customHeight="1" x14ac:dyDescent="0.15">
      <c r="B5" s="3" t="s">
        <v>0</v>
      </c>
      <c r="C5" s="1">
        <v>46224</v>
      </c>
      <c r="D5" s="5" t="s">
        <v>15</v>
      </c>
      <c r="E5" s="9"/>
    </row>
    <row r="6" spans="2:7" ht="19.95" customHeight="1" x14ac:dyDescent="0.15">
      <c r="B6" s="3" t="s">
        <v>1</v>
      </c>
      <c r="C6" s="1">
        <v>46225</v>
      </c>
      <c r="D6" s="5" t="s">
        <v>16</v>
      </c>
      <c r="E6" s="9"/>
    </row>
    <row r="7" spans="2:7" ht="19.95" customHeight="1" x14ac:dyDescent="0.15">
      <c r="B7" s="3" t="s">
        <v>2</v>
      </c>
      <c r="C7" s="2" t="s">
        <v>3</v>
      </c>
      <c r="D7" s="5" t="s">
        <v>17</v>
      </c>
      <c r="E7" s="9"/>
    </row>
    <row r="8" spans="2:7" ht="14.25" x14ac:dyDescent="0.15">
      <c r="B8" s="10"/>
      <c r="C8" s="10"/>
      <c r="E8" s="9"/>
    </row>
    <row r="9" spans="2:7" ht="14.25" hidden="1" x14ac:dyDescent="0.15">
      <c r="B9" s="11" t="s">
        <v>4</v>
      </c>
      <c r="C9" s="12" t="str">
        <f>IF(COUNTA($C$5:$C$7)&lt;3,"入力待ち",IF($C$6&lt;$C$5,"予定日より早い出産",IF($C$6=$C$5,"予定日どおり",$C$6-$C$5&amp;"日遅れ")))</f>
        <v>1日遅れ</v>
      </c>
      <c r="E9" s="9"/>
    </row>
    <row r="10" spans="2:7" ht="14.25" hidden="1" x14ac:dyDescent="0.15">
      <c r="B10" s="11" t="s">
        <v>5</v>
      </c>
      <c r="C10" s="13">
        <f>IF(COUNTA($C$5:$C$7)&lt;3,"",IF($C$6&gt;$C$5,$C$5,$C$6))</f>
        <v>46224</v>
      </c>
      <c r="E10" s="9"/>
    </row>
    <row r="11" spans="2:7" ht="14.25" hidden="1" x14ac:dyDescent="0.15">
      <c r="B11" s="11" t="s">
        <v>6</v>
      </c>
      <c r="C11" s="14">
        <f>IF($C$7="","",IF($C$7="多胎",98,42))</f>
        <v>42</v>
      </c>
      <c r="E11" s="9"/>
    </row>
    <row r="12" spans="2:7" ht="14.25" hidden="1" x14ac:dyDescent="0.15">
      <c r="B12" s="11" t="s">
        <v>7</v>
      </c>
      <c r="C12" s="15">
        <f>IF(OR($C$10="",$C$11=""),"",$C$10-$C$11+1)</f>
        <v>46183</v>
      </c>
      <c r="E12" s="9"/>
    </row>
    <row r="13" spans="2:7" ht="14.25" hidden="1" x14ac:dyDescent="0.15">
      <c r="B13" s="11" t="s">
        <v>8</v>
      </c>
      <c r="C13" s="13">
        <f>IF($C$6="","",$C$6)</f>
        <v>46225</v>
      </c>
      <c r="E13" s="9"/>
    </row>
    <row r="14" spans="2:7" ht="14.25" hidden="1" x14ac:dyDescent="0.15">
      <c r="B14" s="11" t="s">
        <v>9</v>
      </c>
      <c r="C14" s="13">
        <f>IF($C$6="","",$C$6+1)</f>
        <v>46226</v>
      </c>
      <c r="E14" s="9"/>
    </row>
    <row r="15" spans="2:7" ht="14.25" hidden="1" x14ac:dyDescent="0.15">
      <c r="B15" s="11" t="s">
        <v>10</v>
      </c>
      <c r="C15" s="15">
        <f>IF($C$6="","",$C$6+56)</f>
        <v>46281</v>
      </c>
      <c r="E15" s="9"/>
    </row>
    <row r="16" spans="2:7" ht="14.25" hidden="1" x14ac:dyDescent="0.15">
      <c r="B16" s="11" t="s">
        <v>11</v>
      </c>
      <c r="C16" s="14">
        <f>IF(OR($C$5="",$C$6=""),"",MAX(0,$C$6-$C$5))</f>
        <v>1</v>
      </c>
      <c r="E16" s="9"/>
    </row>
    <row r="17" spans="1:6" ht="14.25" hidden="1" x14ac:dyDescent="0.15">
      <c r="B17" s="16" t="s">
        <v>12</v>
      </c>
      <c r="C17" s="17">
        <f>IF(OR($C$12="",$C$15=""),"",$C$15-$C$12+1)</f>
        <v>99</v>
      </c>
      <c r="E17" s="9"/>
    </row>
    <row r="18" spans="1:6" ht="19.2" customHeight="1" x14ac:dyDescent="0.15">
      <c r="B18" s="3" t="s">
        <v>13</v>
      </c>
      <c r="C18" s="4" t="str">
        <f>IF(OR($C$12="",$C$15=""),"",TEXT($C$12,"yyyy/m/d")&amp;" ～ "&amp;TEXT($C$15,"yyyy/m/d")&amp;"（"&amp;$C$17&amp;"日）")</f>
        <v>2026/6/10 ～ 2026/9/16（99日）</v>
      </c>
      <c r="D18" s="5" t="s">
        <v>24</v>
      </c>
      <c r="E18" s="9"/>
    </row>
    <row r="19" spans="1:6" ht="19.95" customHeight="1" x14ac:dyDescent="0.15">
      <c r="A19" s="9"/>
      <c r="B19" s="9"/>
      <c r="C19" s="9"/>
      <c r="D19" s="9"/>
      <c r="E19" s="9"/>
      <c r="F19" s="9"/>
    </row>
    <row r="20" spans="1:6" ht="14.4" x14ac:dyDescent="0.15">
      <c r="A20" s="9"/>
      <c r="B20" s="5" t="s">
        <v>20</v>
      </c>
      <c r="C20" s="9"/>
      <c r="D20" s="9"/>
      <c r="E20" s="9"/>
      <c r="F20" s="9"/>
    </row>
    <row r="21" spans="1:6" ht="14.4" x14ac:dyDescent="0.15">
      <c r="A21" s="9"/>
      <c r="B21" s="5" t="s">
        <v>21</v>
      </c>
      <c r="C21" s="9"/>
      <c r="D21" s="9"/>
      <c r="E21" s="9"/>
      <c r="F21" s="9"/>
    </row>
    <row r="22" spans="1:6" ht="14.4" x14ac:dyDescent="0.15">
      <c r="A22" s="9"/>
      <c r="B22" s="5" t="s">
        <v>22</v>
      </c>
      <c r="C22" s="9"/>
      <c r="D22" s="9"/>
      <c r="E22" s="9"/>
      <c r="F22" s="9"/>
    </row>
    <row r="23" spans="1:6" ht="14.4" x14ac:dyDescent="0.15">
      <c r="A23" s="9"/>
      <c r="B23" s="5" t="s">
        <v>23</v>
      </c>
      <c r="C23" s="9"/>
      <c r="D23" s="9"/>
      <c r="E23" s="9"/>
      <c r="F23" s="9"/>
    </row>
  </sheetData>
  <mergeCells count="1">
    <mergeCell ref="B1:G1"/>
  </mergeCells>
  <phoneticPr fontId="1"/>
  <dataValidations count="1">
    <dataValidation type="list" sqref="C7" xr:uid="{4DB06AB3-9A97-4F7F-9B17-0A31BBB90D7D}">
      <formula1>"単胎,多胎"</formula1>
    </dataValidation>
  </dataValidation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&amp;R103B_古河電工健康保険組合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確認ツール</vt:lpstr>
      <vt:lpstr>確認ツール!Print_Area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増田　慶太 / Keita Masuda</dc:creator>
  <cp:lastModifiedBy>増田　慶太 / Keita Masuda</cp:lastModifiedBy>
  <cp:lastPrinted>2026-07-21T10:24:11Z</cp:lastPrinted>
  <dcterms:created xsi:type="dcterms:W3CDTF">2026-07-21T09:36:12Z</dcterms:created>
  <dcterms:modified xsi:type="dcterms:W3CDTF">2026-07-21T10:24:16Z</dcterms:modified>
</cp:coreProperties>
</file>